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IS Summary" sheetId="1" state="visible" r:id="rId3"/>
    <sheet name="Data" sheetId="2" state="visible" r:id="rId4"/>
    <sheet name="How to use" sheetId="3" state="visible" r:id="rId5"/>
  </sheets>
  <definedNames>
    <definedName function="false" hidden="false" localSheetId="0" name="_xlnm.Print_Area" vbProcedure="false">'MIS Summary'!$A$1:$Q$32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<sst xmlns="http://schemas.openxmlformats.org/spreadsheetml/2006/main" count="125" uniqueCount="38">
  <si>
    <t xml:space="preserve">Monthly MIS Report: Regional Sales Performance</t>
  </si>
  <si>
    <t xml:space="preserve">Reporting month</t>
  </si>
  <si>
    <t xml:space="preserve">On track from</t>
  </si>
  <si>
    <t xml:space="preserve">Watch from</t>
  </si>
  <si>
    <t xml:space="preserve">Yellow cells are inputs. Everything else is a formula. Amounts are in Rs lakh.</t>
  </si>
  <si>
    <t xml:space="preserve">Total target</t>
  </si>
  <si>
    <t xml:space="preserve">Total actual</t>
  </si>
  <si>
    <t xml:space="preserve">Achievement %</t>
  </si>
  <si>
    <t xml:space="preserve">Variance</t>
  </si>
  <si>
    <t xml:space="preserve">Region</t>
  </si>
  <si>
    <t xml:space="preserve">Target</t>
  </si>
  <si>
    <t xml:space="preserve">Actual</t>
  </si>
  <si>
    <t xml:space="preserve">Status</t>
  </si>
  <si>
    <t xml:space="preserve">Rank</t>
  </si>
  <si>
    <t xml:space="preserve">North</t>
  </si>
  <si>
    <t xml:space="preserve">South</t>
  </si>
  <si>
    <t xml:space="preserve">East</t>
  </si>
  <si>
    <t xml:space="preserve">West</t>
  </si>
  <si>
    <t xml:space="preserve">Total</t>
  </si>
  <si>
    <t xml:space="preserve">Product</t>
  </si>
  <si>
    <t xml:space="preserve">Home Loan</t>
  </si>
  <si>
    <t xml:space="preserve">Personal Loan</t>
  </si>
  <si>
    <t xml:space="preserve">Insurance</t>
  </si>
  <si>
    <t xml:space="preserve">Month</t>
  </si>
  <si>
    <t xml:space="preserve">Target (Rs lakh)</t>
  </si>
  <si>
    <t xml:space="preserve">Actual (Rs lakh)</t>
  </si>
  <si>
    <t xml:space="preserve">Sample data only. Replace rows 2 onward with your own export. Keep one row per record, one header row and no totals.</t>
  </si>
  <si>
    <t xml:space="preserve">How to use this MIS report template</t>
  </si>
  <si>
    <t xml:space="preserve">1. Paste your own monthly export into the Data sheet, starting at row 2. Keep one row per record, one header row, real dates and numbers, and no total rows.</t>
  </si>
  <si>
    <t xml:space="preserve">2. Add or rename regions and products in the MIS Summary sheet (column A). The formulas pick up the new names automatically.</t>
  </si>
  <si>
    <t xml:space="preserve">3. Change the reporting month in cell B2 of the MIS Summary sheet. Enter the first day of the month.</t>
  </si>
  <si>
    <t xml:space="preserve">4. Change the Status thresholds in cells E2 and G2 if your business uses different targets.</t>
  </si>
  <si>
    <t xml:space="preserve">5. If your Data sheet grows beyond row 37, extend the ranges in the SUMIFS formulas or convert the data to an Excel Table.</t>
  </si>
  <si>
    <t xml:space="preserve">Assumptions and notes</t>
  </si>
  <si>
    <t xml:space="preserve">The numbers in the Data sheet are dummy values created for this template. They do not represent any real business.</t>
  </si>
  <si>
    <t xml:space="preserve">Amounts are shown in Rs lakh. Achievement % = Actual / Target. Variance = Actual - Target.</t>
  </si>
  <si>
    <t xml:space="preserve">Status: On track at or above the first threshold, Watch at or above the second, otherwise Behind.</t>
  </si>
  <si>
    <t xml:space="preserve">Built by Excel Keys (excelkeys.in). Free to use and adapt for your own reporting.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</si>
</sst>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mmm\-yyyy"/>
    <numFmt numFmtId="166" formatCode="0%"/>
    <numFmt numFmtId="167" formatCode="#,##0;\(#,##0\);\-"/>
    <numFmt numFmtId="168" formatCode="0.0%"/>
    <numFmt numFmtId="169" formatCode="General"/>
    <numFmt numFmtId="170" formatCode="#,##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A5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sz val="10"/>
      <color rgb="FF0000FF"/>
      <name val="Arial"/>
      <family val="0"/>
      <charset val="1"/>
    </font>
    <font>
      <b val="true"/>
      <sz val="12"/>
      <color rgb="FF1F3A5F"/>
      <name val="Arial"/>
      <family val="0"/>
      <charset val="1"/>
    </font>
    <font>
      <sz val="10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A8"/>
        <bgColor rgb="FFFFEB9C"/>
      </patternFill>
    </fill>
    <fill>
      <patternFill patternType="solid">
        <fgColor rgb="FF1F3A5F"/>
        <bgColor rgb="FF333333"/>
      </patternFill>
    </fill>
    <fill>
      <patternFill patternType="solid">
        <fgColor rgb="FFE8EDF3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7D1"/>
      </left>
      <right style="thin">
        <color rgb="FFBFC7D1"/>
      </right>
      <top style="thin">
        <color rgb="FFBFC7D1"/>
      </top>
      <bottom style="thin">
        <color rgb="FFBFC7D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6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1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1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006100"/>
      </font>
      <fill>
        <patternFill>
          <bgColor rgb="FFC6EFCE"/>
        </patternFill>
      </fill>
    </dxf>
    <dxf>
      <font>
        <name val="Arial"/>
        <charset val="1"/>
        <family val="0"/>
        <b val="1"/>
        <color rgb="FF9C5700"/>
      </font>
      <fill>
        <patternFill>
          <bgColor rgb="FFFFEB9C"/>
        </patternFill>
      </fill>
    </dxf>
    <dxf>
      <font>
        <name val="Arial"/>
        <charset val="1"/>
        <family val="0"/>
        <b val="1"/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BFC7D1"/>
      <rgbColor rgb="FF878787"/>
      <rgbColor rgb="FF9999FF"/>
      <rgbColor rgb="FFC0504D"/>
      <rgbColor rgb="FFFFEB9C"/>
      <rgbColor rgb="FFE8EDF3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2A8"/>
      <rgbColor rgb="FF99CCFF"/>
      <rgbColor rgb="FFFF99CC"/>
      <rgbColor rgb="FFCC99FF"/>
      <rgbColor rgb="FFFFC7CE"/>
      <rgbColor rgb="FF4F81BD"/>
      <rgbColor rgb="FF33CCCC"/>
      <rgbColor rgb="FF99CC00"/>
      <rgbColor rgb="FFFFCC00"/>
      <rgbColor rgb="FFFF9900"/>
      <rgbColor rgb="FFFF6600"/>
      <rgbColor rgb="FF666666"/>
      <rgbColor rgb="FF969696"/>
      <rgbColor rgb="FF1F3A5F"/>
      <rgbColor rgb="FF339966"/>
      <rgbColor rgb="FF003300"/>
      <rgbColor rgb="FF333300"/>
      <rgbColor rgb="FF9C57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Target vs actual by region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'MIS Summary'!B8</c:f>
              <c:strCache>
                <c:ptCount val="1"/>
                <c:pt idx="0">
                  <c:v>Target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'MIS Summary'!$A$9:$A$12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'MIS Summary'!$B$9:$B$12</c:f>
              <c:numCache>
                <c:formatCode>#,##0;\(#,##0\);\-</c:formatCode>
                <c:ptCount val="4"/>
                <c:pt idx="0">
                  <c:v>270</c:v>
                </c:pt>
                <c:pt idx="1">
                  <c:v>310</c:v>
                </c:pt>
                <c:pt idx="2">
                  <c:v>216</c:v>
                </c:pt>
                <c:pt idx="3">
                  <c:v>350</c:v>
                </c:pt>
              </c:numCache>
            </c:numRef>
          </c:val>
        </c:ser>
        <c:ser>
          <c:idx val="1"/>
          <c:order val="1"/>
          <c:tx>
            <c:strRef>
              <c:f>'MIS Summary'!C8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'MIS Summary'!$A$9:$A$12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'MIS Summary'!$C$9:$C$12</c:f>
              <c:numCache>
                <c:formatCode>#,##0;\(#,##0\);\-</c:formatCode>
                <c:ptCount val="4"/>
                <c:pt idx="0">
                  <c:v>219</c:v>
                </c:pt>
                <c:pt idx="1">
                  <c:v>287</c:v>
                </c:pt>
                <c:pt idx="2">
                  <c:v>221</c:v>
                </c:pt>
                <c:pt idx="3">
                  <c:v>347</c:v>
                </c:pt>
              </c:numCache>
            </c:numRef>
          </c:val>
        </c:ser>
        <c:gapWidth val="150"/>
        <c:overlap val="0"/>
        <c:axId val="26948751"/>
        <c:axId val="91123877"/>
      </c:barChart>
      <c:catAx>
        <c:axId val="2694875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1123877"/>
        <c:crosses val="autoZero"/>
        <c:auto val="1"/>
        <c:lblAlgn val="ctr"/>
        <c:lblOffset val="100"/>
        <c:noMultiLvlLbl val="0"/>
      </c:catAx>
      <c:valAx>
        <c:axId val="9112387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Rs lakh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;\(#,##0\);\-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694875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3</xdr:row>
      <xdr:rowOff>131040</xdr:rowOff>
    </xdr:from>
    <xdr:to>
      <xdr:col>16</xdr:col>
      <xdr:colOff>147240</xdr:colOff>
      <xdr:row>16</xdr:row>
      <xdr:rowOff>69840</xdr:rowOff>
    </xdr:to>
    <xdr:graphicFrame>
      <xdr:nvGraphicFramePr>
        <xdr:cNvPr id="0" name="Chart 1"/>
        <xdr:cNvGraphicFramePr/>
      </xdr:nvGraphicFramePr>
      <xdr:xfrm>
        <a:off x="7589520" y="759600"/>
        <a:ext cx="5039280" cy="26917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8"/>
    <col collapsed="false" customWidth="true" hidden="false" outlineLevel="0" max="3" min="2" style="1" width="14"/>
    <col collapsed="false" customWidth="true" hidden="false" outlineLevel="0" max="4" min="4" style="1" width="16"/>
    <col collapsed="false" customWidth="true" hidden="false" outlineLevel="0" max="6" min="5" style="1" width="14"/>
    <col collapsed="false" customWidth="true" hidden="false" outlineLevel="0" max="7" min="7" style="1" width="9"/>
  </cols>
  <sheetData>
    <row r="1" customFormat="false" ht="19.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  <c r="B2" s="4" t="n">
        <v>46266</v>
      </c>
      <c r="D2" s="5" t="s">
        <v>2</v>
      </c>
      <c r="E2" s="6" t="n">
        <v>1</v>
      </c>
      <c r="F2" s="5" t="s">
        <v>3</v>
      </c>
      <c r="G2" s="6" t="n">
        <v>0.85</v>
      </c>
    </row>
    <row r="3" customFormat="false" ht="15" hidden="false" customHeight="true" outlineLevel="0" collapsed="false">
      <c r="A3" s="7" t="s">
        <v>4</v>
      </c>
    </row>
    <row r="5" customFormat="false" ht="26.25" hidden="false" customHeight="true" outlineLevel="0" collapsed="false">
      <c r="A5" s="8" t="s">
        <v>5</v>
      </c>
      <c r="B5" s="8" t="s">
        <v>6</v>
      </c>
      <c r="C5" s="8" t="s">
        <v>7</v>
      </c>
      <c r="D5" s="8" t="s">
        <v>8</v>
      </c>
    </row>
    <row r="6" customFormat="false" ht="25.5" hidden="false" customHeight="true" outlineLevel="0" collapsed="false">
      <c r="A6" s="9" t="n">
        <f aca="false">SUMIFS(Data!$D$2:$D$37,Data!$A$2:$A$37,$B$2)</f>
        <v>1146</v>
      </c>
      <c r="B6" s="9" t="n">
        <f aca="false">SUMIFS(Data!$E$2:$E$37,Data!$A$2:$A$37,$B$2)</f>
        <v>1074</v>
      </c>
      <c r="C6" s="10" t="n">
        <f aca="false">IF(A6=0,0,B6/A6)</f>
        <v>0.93717277486911</v>
      </c>
      <c r="D6" s="9" t="n">
        <f aca="false">B6-A6</f>
        <v>-72</v>
      </c>
    </row>
    <row r="8" customFormat="false" ht="15" hidden="false" customHeight="true" outlineLevel="0" collapsed="false">
      <c r="A8" s="8" t="s">
        <v>9</v>
      </c>
      <c r="B8" s="8" t="s">
        <v>10</v>
      </c>
      <c r="C8" s="8" t="s">
        <v>11</v>
      </c>
      <c r="D8" s="8" t="s">
        <v>7</v>
      </c>
      <c r="E8" s="8" t="s">
        <v>8</v>
      </c>
      <c r="F8" s="8" t="s">
        <v>12</v>
      </c>
      <c r="G8" s="8" t="s">
        <v>13</v>
      </c>
    </row>
    <row r="9" customFormat="false" ht="15" hidden="false" customHeight="true" outlineLevel="0" collapsed="false">
      <c r="A9" s="11" t="s">
        <v>14</v>
      </c>
      <c r="B9" s="12" t="n">
        <f aca="false">SUMIFS(Data!$D$2:$D$37,Data!$B$2:$B$37,$A9,Data!$A$2:$A$37,$B$2)</f>
        <v>270</v>
      </c>
      <c r="C9" s="12" t="n">
        <f aca="false">SUMIFS(Data!$E$2:$E$37,Data!$B$2:$B$37,$A9,Data!$A$2:$A$37,$B$2)</f>
        <v>219</v>
      </c>
      <c r="D9" s="13" t="n">
        <f aca="false">IF(B9=0,0,C9/B9)</f>
        <v>0.811111111111111</v>
      </c>
      <c r="E9" s="12" t="n">
        <f aca="false">C9-B9</f>
        <v>-51</v>
      </c>
      <c r="F9" s="14" t="str">
        <f aca="false">IF(D9&gt;=$E$2,"On track",IF(D9&gt;=$G$2,"Watch","Behind"))</f>
        <v>Behind</v>
      </c>
      <c r="G9" s="15" t="n">
        <f aca="false">RANK(D9,$D$9:$D$12)</f>
        <v>4</v>
      </c>
    </row>
    <row r="10" customFormat="false" ht="15" hidden="false" customHeight="true" outlineLevel="0" collapsed="false">
      <c r="A10" s="11" t="s">
        <v>15</v>
      </c>
      <c r="B10" s="12" t="n">
        <f aca="false">SUMIFS(Data!$D$2:$D$37,Data!$B$2:$B$37,$A10,Data!$A$2:$A$37,$B$2)</f>
        <v>310</v>
      </c>
      <c r="C10" s="12" t="n">
        <f aca="false">SUMIFS(Data!$E$2:$E$37,Data!$B$2:$B$37,$A10,Data!$A$2:$A$37,$B$2)</f>
        <v>287</v>
      </c>
      <c r="D10" s="13" t="n">
        <f aca="false">IF(B10=0,0,C10/B10)</f>
        <v>0.925806451612903</v>
      </c>
      <c r="E10" s="12" t="n">
        <f aca="false">C10-B10</f>
        <v>-23</v>
      </c>
      <c r="F10" s="14" t="str">
        <f aca="false">IF(D10&gt;=$E$2,"On track",IF(D10&gt;=$G$2,"Watch","Behind"))</f>
        <v>Watch</v>
      </c>
      <c r="G10" s="15" t="n">
        <f aca="false">RANK(D10,$D$9:$D$12)</f>
        <v>3</v>
      </c>
    </row>
    <row r="11" customFormat="false" ht="15" hidden="false" customHeight="true" outlineLevel="0" collapsed="false">
      <c r="A11" s="11" t="s">
        <v>16</v>
      </c>
      <c r="B11" s="12" t="n">
        <f aca="false">SUMIFS(Data!$D$2:$D$37,Data!$B$2:$B$37,$A11,Data!$A$2:$A$37,$B$2)</f>
        <v>216</v>
      </c>
      <c r="C11" s="12" t="n">
        <f aca="false">SUMIFS(Data!$E$2:$E$37,Data!$B$2:$B$37,$A11,Data!$A$2:$A$37,$B$2)</f>
        <v>221</v>
      </c>
      <c r="D11" s="13" t="n">
        <f aca="false">IF(B11=0,0,C11/B11)</f>
        <v>1.02314814814815</v>
      </c>
      <c r="E11" s="12" t="n">
        <f aca="false">C11-B11</f>
        <v>5</v>
      </c>
      <c r="F11" s="14" t="str">
        <f aca="false">IF(D11&gt;=$E$2,"On track",IF(D11&gt;=$G$2,"Watch","Behind"))</f>
        <v>On track</v>
      </c>
      <c r="G11" s="15" t="n">
        <f aca="false">RANK(D11,$D$9:$D$12)</f>
        <v>1</v>
      </c>
    </row>
    <row r="12" customFormat="false" ht="15" hidden="false" customHeight="true" outlineLevel="0" collapsed="false">
      <c r="A12" s="11" t="s">
        <v>17</v>
      </c>
      <c r="B12" s="12" t="n">
        <f aca="false">SUMIFS(Data!$D$2:$D$37,Data!$B$2:$B$37,$A12,Data!$A$2:$A$37,$B$2)</f>
        <v>350</v>
      </c>
      <c r="C12" s="12" t="n">
        <f aca="false">SUMIFS(Data!$E$2:$E$37,Data!$B$2:$B$37,$A12,Data!$A$2:$A$37,$B$2)</f>
        <v>347</v>
      </c>
      <c r="D12" s="13" t="n">
        <f aca="false">IF(B12=0,0,C12/B12)</f>
        <v>0.991428571428571</v>
      </c>
      <c r="E12" s="12" t="n">
        <f aca="false">C12-B12</f>
        <v>-3</v>
      </c>
      <c r="F12" s="14" t="str">
        <f aca="false">IF(D12&gt;=$E$2,"On track",IF(D12&gt;=$G$2,"Watch","Behind"))</f>
        <v>Watch</v>
      </c>
      <c r="G12" s="15" t="n">
        <f aca="false">RANK(D12,$D$9:$D$12)</f>
        <v>2</v>
      </c>
    </row>
    <row r="13" customFormat="false" ht="15" hidden="false" customHeight="true" outlineLevel="0" collapsed="false">
      <c r="A13" s="16" t="s">
        <v>18</v>
      </c>
      <c r="B13" s="17" t="n">
        <f aca="false">SUM(B9:B12)</f>
        <v>1146</v>
      </c>
      <c r="C13" s="17" t="n">
        <f aca="false">SUM(C9:C12)</f>
        <v>1074</v>
      </c>
      <c r="D13" s="18" t="n">
        <f aca="false">IF(B13=0,0,C13/B13)</f>
        <v>0.93717277486911</v>
      </c>
      <c r="E13" s="17" t="n">
        <f aca="false">C13-B13</f>
        <v>-72</v>
      </c>
      <c r="F13" s="19" t="str">
        <f aca="false">IF(D13&gt;=$E$2,"On track",IF(D13&gt;=$G$2,"Watch","Behind"))</f>
        <v>Watch</v>
      </c>
    </row>
    <row r="15" customFormat="false" ht="15" hidden="false" customHeight="true" outlineLevel="0" collapsed="false">
      <c r="A15" s="8" t="s">
        <v>19</v>
      </c>
      <c r="B15" s="8" t="s">
        <v>10</v>
      </c>
      <c r="C15" s="8" t="s">
        <v>11</v>
      </c>
      <c r="D15" s="8" t="s">
        <v>7</v>
      </c>
      <c r="E15" s="8" t="s">
        <v>8</v>
      </c>
      <c r="F15" s="8" t="s">
        <v>12</v>
      </c>
    </row>
    <row r="16" customFormat="false" ht="15" hidden="false" customHeight="true" outlineLevel="0" collapsed="false">
      <c r="A16" s="11" t="s">
        <v>20</v>
      </c>
      <c r="B16" s="12" t="n">
        <f aca="false">SUMIFS(Data!$D$2:$D$37,Data!$C$2:$C$37,$A16,Data!$A$2:$A$37,$B$2)</f>
        <v>551</v>
      </c>
      <c r="C16" s="12" t="n">
        <f aca="false">SUMIFS(Data!$E$2:$E$37,Data!$C$2:$C$37,$A16,Data!$A$2:$A$37,$B$2)</f>
        <v>520</v>
      </c>
      <c r="D16" s="13" t="n">
        <f aca="false">IF(B16=0,0,C16/B16)</f>
        <v>0.943738656987296</v>
      </c>
      <c r="E16" s="12" t="n">
        <f aca="false">C16-B16</f>
        <v>-31</v>
      </c>
      <c r="F16" s="14" t="str">
        <f aca="false">IF(D16&gt;=$E$2,"On track",IF(D16&gt;=$G$2,"Watch","Behind"))</f>
        <v>Watch</v>
      </c>
    </row>
    <row r="17" customFormat="false" ht="15" hidden="false" customHeight="true" outlineLevel="0" collapsed="false">
      <c r="A17" s="11" t="s">
        <v>21</v>
      </c>
      <c r="B17" s="12" t="n">
        <f aca="false">SUMIFS(Data!$D$2:$D$37,Data!$C$2:$C$37,$A17,Data!$A$2:$A$37,$B$2)</f>
        <v>366</v>
      </c>
      <c r="C17" s="12" t="n">
        <f aca="false">SUMIFS(Data!$E$2:$E$37,Data!$C$2:$C$37,$A17,Data!$A$2:$A$37,$B$2)</f>
        <v>360</v>
      </c>
      <c r="D17" s="13" t="n">
        <f aca="false">IF(B17=0,0,C17/B17)</f>
        <v>0.983606557377049</v>
      </c>
      <c r="E17" s="12" t="n">
        <f aca="false">C17-B17</f>
        <v>-6</v>
      </c>
      <c r="F17" s="14" t="str">
        <f aca="false">IF(D17&gt;=$E$2,"On track",IF(D17&gt;=$G$2,"Watch","Behind"))</f>
        <v>Watch</v>
      </c>
    </row>
    <row r="18" customFormat="false" ht="15" hidden="false" customHeight="true" outlineLevel="0" collapsed="false">
      <c r="A18" s="11" t="s">
        <v>22</v>
      </c>
      <c r="B18" s="12" t="n">
        <f aca="false">SUMIFS(Data!$D$2:$D$37,Data!$C$2:$C$37,$A18,Data!$A$2:$A$37,$B$2)</f>
        <v>229</v>
      </c>
      <c r="C18" s="12" t="n">
        <f aca="false">SUMIFS(Data!$E$2:$E$37,Data!$C$2:$C$37,$A18,Data!$A$2:$A$37,$B$2)</f>
        <v>194</v>
      </c>
      <c r="D18" s="13" t="n">
        <f aca="false">IF(B18=0,0,C18/B18)</f>
        <v>0.847161572052402</v>
      </c>
      <c r="E18" s="12" t="n">
        <f aca="false">C18-B18</f>
        <v>-35</v>
      </c>
      <c r="F18" s="14" t="str">
        <f aca="false">IF(D18&gt;=$E$2,"On track",IF(D18&gt;=$G$2,"Watch","Behind"))</f>
        <v>Behind</v>
      </c>
    </row>
    <row r="19" customFormat="false" ht="15" hidden="false" customHeight="true" outlineLevel="0" collapsed="false">
      <c r="A19" s="16" t="s">
        <v>18</v>
      </c>
      <c r="B19" s="17" t="n">
        <f aca="false">SUM(B16:B18)</f>
        <v>1146</v>
      </c>
      <c r="C19" s="17" t="n">
        <f aca="false">SUM(C16:C18)</f>
        <v>1074</v>
      </c>
      <c r="D19" s="18" t="n">
        <f aca="false">IF(B19=0,0,C19/B19)</f>
        <v>0.93717277486911</v>
      </c>
      <c r="E19" s="17" t="n">
        <f aca="false">C19-B19</f>
        <v>-72</v>
      </c>
      <c r="F19" s="19" t="str">
        <f aca="false">IF(D19&gt;=$E$2,"On track",IF(D19&gt;=$G$2,"Watch","Behind"))</f>
        <v>Watch</v>
      </c>
    </row>
    <row r="21" customFormat="false" ht="15" hidden="false" customHeight="true" outlineLevel="0" collapsed="false">
      <c r="A21" s="8" t="s">
        <v>23</v>
      </c>
      <c r="B21" s="8" t="s">
        <v>10</v>
      </c>
      <c r="C21" s="8" t="s">
        <v>11</v>
      </c>
      <c r="D21" s="8" t="s">
        <v>7</v>
      </c>
      <c r="E21" s="8" t="s">
        <v>8</v>
      </c>
    </row>
    <row r="22" customFormat="false" ht="15" hidden="false" customHeight="true" outlineLevel="0" collapsed="false">
      <c r="A22" s="20" t="n">
        <f aca="false">EDATE($B$2,-2)</f>
        <v>46204</v>
      </c>
      <c r="B22" s="12" t="n">
        <f aca="false">SUMIFS(Data!$D$2:$D$37,Data!$A$2:$A$37,$A22)</f>
        <v>1062</v>
      </c>
      <c r="C22" s="12" t="n">
        <f aca="false">SUMIFS(Data!$E$2:$E$37,Data!$A$2:$A$37,$A22)</f>
        <v>1012</v>
      </c>
      <c r="D22" s="13" t="n">
        <f aca="false">IF(B22=0,0,C22/B22)</f>
        <v>0.952919020715631</v>
      </c>
      <c r="E22" s="12" t="n">
        <f aca="false">C22-B22</f>
        <v>-50</v>
      </c>
    </row>
    <row r="23" customFormat="false" ht="15" hidden="false" customHeight="true" outlineLevel="0" collapsed="false">
      <c r="A23" s="20" t="n">
        <f aca="false">EDATE($B$2,-1)</f>
        <v>46235</v>
      </c>
      <c r="B23" s="12" t="n">
        <f aca="false">SUMIFS(Data!$D$2:$D$37,Data!$A$2:$A$37,$A23)</f>
        <v>1107</v>
      </c>
      <c r="C23" s="12" t="n">
        <f aca="false">SUMIFS(Data!$E$2:$E$37,Data!$A$2:$A$37,$A23)</f>
        <v>998</v>
      </c>
      <c r="D23" s="13" t="n">
        <f aca="false">IF(B23=0,0,C23/B23)</f>
        <v>0.901535682023487</v>
      </c>
      <c r="E23" s="12" t="n">
        <f aca="false">C23-B23</f>
        <v>-109</v>
      </c>
    </row>
    <row r="24" customFormat="false" ht="15" hidden="false" customHeight="true" outlineLevel="0" collapsed="false">
      <c r="A24" s="20" t="n">
        <f aca="false">EDATE($B$2,0)</f>
        <v>46266</v>
      </c>
      <c r="B24" s="12" t="n">
        <f aca="false">SUMIFS(Data!$D$2:$D$37,Data!$A$2:$A$37,$A24)</f>
        <v>1146</v>
      </c>
      <c r="C24" s="12" t="n">
        <f aca="false">SUMIFS(Data!$E$2:$E$37,Data!$A$2:$A$37,$A24)</f>
        <v>1074</v>
      </c>
      <c r="D24" s="13" t="n">
        <f aca="false">IF(B24=0,0,C24/B24)</f>
        <v>0.93717277486911</v>
      </c>
      <c r="E24" s="12" t="n">
        <f aca="false">C24-B24</f>
        <v>-72</v>
      </c>
    </row>
  </sheetData>
  <conditionalFormatting sqref="F9:F13">
    <cfRule type="cellIs" priority="2" operator="equal" aboveAverage="0" equalAverage="0" bottom="0" percent="0" rank="0" text="" dxfId="0">
      <formula>"On track"</formula>
    </cfRule>
    <cfRule type="cellIs" priority="3" operator="equal" aboveAverage="0" equalAverage="0" bottom="0" percent="0" rank="0" text="" dxfId="1">
      <formula>"Watch"</formula>
    </cfRule>
    <cfRule type="cellIs" priority="4" operator="equal" aboveAverage="0" equalAverage="0" bottom="0" percent="0" rank="0" text="" dxfId="2">
      <formula>"Behind"</formula>
    </cfRule>
  </conditionalFormatting>
  <conditionalFormatting sqref="F16:F19">
    <cfRule type="cellIs" priority="5" operator="equal" aboveAverage="0" equalAverage="0" bottom="0" percent="0" rank="0" text="" dxfId="0">
      <formula>"On track"</formula>
    </cfRule>
    <cfRule type="cellIs" priority="6" operator="equal" aboveAverage="0" equalAverage="0" bottom="0" percent="0" rank="0" text="" dxfId="1">
      <formula>"Watch"</formula>
    </cfRule>
    <cfRule type="cellIs" priority="7" operator="equal" aboveAverage="0" equalAverage="0" bottom="0" percent="0" rank="0" text="" dxfId="2">
      <formula>"Behind"</formula>
    </cfRule>
  </conditionalFormatting>
  <dataValidations count="1">
    <dataValidation allowBlank="false" error="Enter the first day of a month, for example 01-09-2026." errorStyle="stop" errorTitle="Month" operator="greaterThan" showDropDown="false" showErrorMessage="true" showInputMessage="false" sqref="B2" type="date">
      <formula1>36526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1" width="12"/>
    <col collapsed="false" customWidth="true" hidden="false" outlineLevel="0" max="3" min="3" style="1" width="16"/>
    <col collapsed="false" customWidth="true" hidden="false" outlineLevel="0" max="5" min="4" style="1" width="18"/>
  </cols>
  <sheetData>
    <row r="1" customFormat="false" ht="31.5" hidden="false" customHeight="true" outlineLevel="0" collapsed="false">
      <c r="A1" s="21" t="s">
        <v>23</v>
      </c>
      <c r="B1" s="21" t="s">
        <v>9</v>
      </c>
      <c r="C1" s="21" t="s">
        <v>19</v>
      </c>
      <c r="D1" s="21" t="s">
        <v>24</v>
      </c>
      <c r="E1" s="21" t="s">
        <v>25</v>
      </c>
      <c r="G1" s="7" t="s">
        <v>26</v>
      </c>
    </row>
    <row r="2" customFormat="false" ht="15" hidden="false" customHeight="true" outlineLevel="0" collapsed="false">
      <c r="A2" s="22" t="n">
        <v>46204</v>
      </c>
      <c r="B2" s="23" t="s">
        <v>14</v>
      </c>
      <c r="C2" s="23" t="s">
        <v>20</v>
      </c>
      <c r="D2" s="24" t="n">
        <v>120</v>
      </c>
      <c r="E2" s="24" t="n">
        <v>94</v>
      </c>
    </row>
    <row r="3" customFormat="false" ht="15" hidden="false" customHeight="true" outlineLevel="0" collapsed="false">
      <c r="A3" s="22" t="n">
        <v>46204</v>
      </c>
      <c r="B3" s="23" t="s">
        <v>14</v>
      </c>
      <c r="C3" s="23" t="s">
        <v>21</v>
      </c>
      <c r="D3" s="24" t="n">
        <v>80</v>
      </c>
      <c r="E3" s="24" t="n">
        <v>81</v>
      </c>
    </row>
    <row r="4" customFormat="false" ht="15" hidden="false" customHeight="true" outlineLevel="0" collapsed="false">
      <c r="A4" s="22" t="n">
        <v>46204</v>
      </c>
      <c r="B4" s="23" t="s">
        <v>14</v>
      </c>
      <c r="C4" s="23" t="s">
        <v>22</v>
      </c>
      <c r="D4" s="24" t="n">
        <v>50</v>
      </c>
      <c r="E4" s="24" t="n">
        <v>49</v>
      </c>
    </row>
    <row r="5" customFormat="false" ht="15" hidden="false" customHeight="true" outlineLevel="0" collapsed="false">
      <c r="A5" s="22" t="n">
        <v>46204</v>
      </c>
      <c r="B5" s="23" t="s">
        <v>15</v>
      </c>
      <c r="C5" s="23" t="s">
        <v>20</v>
      </c>
      <c r="D5" s="24" t="n">
        <v>138</v>
      </c>
      <c r="E5" s="24" t="n">
        <v>151</v>
      </c>
    </row>
    <row r="6" customFormat="false" ht="15" hidden="false" customHeight="true" outlineLevel="0" collapsed="false">
      <c r="A6" s="22" t="n">
        <v>46204</v>
      </c>
      <c r="B6" s="23" t="s">
        <v>15</v>
      </c>
      <c r="C6" s="23" t="s">
        <v>21</v>
      </c>
      <c r="D6" s="24" t="n">
        <v>92</v>
      </c>
      <c r="E6" s="24" t="n">
        <v>78</v>
      </c>
    </row>
    <row r="7" customFormat="false" ht="15" hidden="false" customHeight="true" outlineLevel="0" collapsed="false">
      <c r="A7" s="22" t="n">
        <v>46204</v>
      </c>
      <c r="B7" s="23" t="s">
        <v>15</v>
      </c>
      <c r="C7" s="23" t="s">
        <v>22</v>
      </c>
      <c r="D7" s="24" t="n">
        <v>57</v>
      </c>
      <c r="E7" s="24" t="n">
        <v>48</v>
      </c>
    </row>
    <row r="8" customFormat="false" ht="15" hidden="false" customHeight="true" outlineLevel="0" collapsed="false">
      <c r="A8" s="22" t="n">
        <v>46204</v>
      </c>
      <c r="B8" s="23" t="s">
        <v>16</v>
      </c>
      <c r="C8" s="23" t="s">
        <v>20</v>
      </c>
      <c r="D8" s="24" t="n">
        <v>96</v>
      </c>
      <c r="E8" s="24" t="n">
        <v>98</v>
      </c>
    </row>
    <row r="9" customFormat="false" ht="15" hidden="false" customHeight="true" outlineLevel="0" collapsed="false">
      <c r="A9" s="22" t="n">
        <v>46204</v>
      </c>
      <c r="B9" s="23" t="s">
        <v>16</v>
      </c>
      <c r="C9" s="23" t="s">
        <v>21</v>
      </c>
      <c r="D9" s="24" t="n">
        <v>64</v>
      </c>
      <c r="E9" s="24" t="n">
        <v>63</v>
      </c>
    </row>
    <row r="10" customFormat="false" ht="15" hidden="false" customHeight="true" outlineLevel="0" collapsed="false">
      <c r="A10" s="22" t="n">
        <v>46204</v>
      </c>
      <c r="B10" s="23" t="s">
        <v>16</v>
      </c>
      <c r="C10" s="23" t="s">
        <v>22</v>
      </c>
      <c r="D10" s="24" t="n">
        <v>40</v>
      </c>
      <c r="E10" s="24" t="n">
        <v>34</v>
      </c>
    </row>
    <row r="11" customFormat="false" ht="15" hidden="false" customHeight="true" outlineLevel="0" collapsed="false">
      <c r="A11" s="22" t="n">
        <v>46204</v>
      </c>
      <c r="B11" s="23" t="s">
        <v>17</v>
      </c>
      <c r="C11" s="23" t="s">
        <v>20</v>
      </c>
      <c r="D11" s="24" t="n">
        <v>156</v>
      </c>
      <c r="E11" s="24" t="n">
        <v>156</v>
      </c>
    </row>
    <row r="12" customFormat="false" ht="15" hidden="false" customHeight="true" outlineLevel="0" collapsed="false">
      <c r="A12" s="22" t="n">
        <v>46204</v>
      </c>
      <c r="B12" s="23" t="s">
        <v>17</v>
      </c>
      <c r="C12" s="23" t="s">
        <v>21</v>
      </c>
      <c r="D12" s="24" t="n">
        <v>104</v>
      </c>
      <c r="E12" s="24" t="n">
        <v>93</v>
      </c>
    </row>
    <row r="13" customFormat="false" ht="15" hidden="false" customHeight="true" outlineLevel="0" collapsed="false">
      <c r="A13" s="22" t="n">
        <v>46204</v>
      </c>
      <c r="B13" s="23" t="s">
        <v>17</v>
      </c>
      <c r="C13" s="23" t="s">
        <v>22</v>
      </c>
      <c r="D13" s="24" t="n">
        <v>65</v>
      </c>
      <c r="E13" s="24" t="n">
        <v>67</v>
      </c>
    </row>
    <row r="14" customFormat="false" ht="15" hidden="false" customHeight="true" outlineLevel="0" collapsed="false">
      <c r="A14" s="22" t="n">
        <v>46235</v>
      </c>
      <c r="B14" s="23" t="s">
        <v>14</v>
      </c>
      <c r="C14" s="23" t="s">
        <v>20</v>
      </c>
      <c r="D14" s="24" t="n">
        <v>125</v>
      </c>
      <c r="E14" s="24" t="n">
        <v>98</v>
      </c>
    </row>
    <row r="15" customFormat="false" ht="15" hidden="false" customHeight="true" outlineLevel="0" collapsed="false">
      <c r="A15" s="22" t="n">
        <v>46235</v>
      </c>
      <c r="B15" s="23" t="s">
        <v>14</v>
      </c>
      <c r="C15" s="23" t="s">
        <v>21</v>
      </c>
      <c r="D15" s="24" t="n">
        <v>83</v>
      </c>
      <c r="E15" s="24" t="n">
        <v>68</v>
      </c>
    </row>
    <row r="16" customFormat="false" ht="15" hidden="false" customHeight="true" outlineLevel="0" collapsed="false">
      <c r="A16" s="22" t="n">
        <v>46235</v>
      </c>
      <c r="B16" s="23" t="s">
        <v>14</v>
      </c>
      <c r="C16" s="23" t="s">
        <v>22</v>
      </c>
      <c r="D16" s="24" t="n">
        <v>52</v>
      </c>
      <c r="E16" s="24" t="n">
        <v>56</v>
      </c>
    </row>
    <row r="17" customFormat="false" ht="15" hidden="false" customHeight="true" outlineLevel="0" collapsed="false">
      <c r="A17" s="22" t="n">
        <v>46235</v>
      </c>
      <c r="B17" s="23" t="s">
        <v>15</v>
      </c>
      <c r="C17" s="23" t="s">
        <v>20</v>
      </c>
      <c r="D17" s="24" t="n">
        <v>144</v>
      </c>
      <c r="E17" s="24" t="n">
        <v>126</v>
      </c>
    </row>
    <row r="18" customFormat="false" ht="15" hidden="false" customHeight="true" outlineLevel="0" collapsed="false">
      <c r="A18" s="22" t="n">
        <v>46235</v>
      </c>
      <c r="B18" s="23" t="s">
        <v>15</v>
      </c>
      <c r="C18" s="23" t="s">
        <v>21</v>
      </c>
      <c r="D18" s="24" t="n">
        <v>96</v>
      </c>
      <c r="E18" s="24" t="n">
        <v>81</v>
      </c>
    </row>
    <row r="19" customFormat="false" ht="15" hidden="false" customHeight="true" outlineLevel="0" collapsed="false">
      <c r="A19" s="22" t="n">
        <v>46235</v>
      </c>
      <c r="B19" s="23" t="s">
        <v>15</v>
      </c>
      <c r="C19" s="23" t="s">
        <v>22</v>
      </c>
      <c r="D19" s="24" t="n">
        <v>60</v>
      </c>
      <c r="E19" s="24" t="n">
        <v>63</v>
      </c>
    </row>
    <row r="20" customFormat="false" ht="15" hidden="false" customHeight="true" outlineLevel="0" collapsed="false">
      <c r="A20" s="22" t="n">
        <v>46235</v>
      </c>
      <c r="B20" s="23" t="s">
        <v>16</v>
      </c>
      <c r="C20" s="23" t="s">
        <v>20</v>
      </c>
      <c r="D20" s="24" t="n">
        <v>100</v>
      </c>
      <c r="E20" s="24" t="n">
        <v>98</v>
      </c>
    </row>
    <row r="21" customFormat="false" ht="15" hidden="false" customHeight="true" outlineLevel="0" collapsed="false">
      <c r="A21" s="22" t="n">
        <v>46235</v>
      </c>
      <c r="B21" s="23" t="s">
        <v>16</v>
      </c>
      <c r="C21" s="23" t="s">
        <v>21</v>
      </c>
      <c r="D21" s="24" t="n">
        <v>67</v>
      </c>
      <c r="E21" s="24" t="n">
        <v>53</v>
      </c>
    </row>
    <row r="22" customFormat="false" ht="15" hidden="false" customHeight="true" outlineLevel="0" collapsed="false">
      <c r="A22" s="22" t="n">
        <v>46235</v>
      </c>
      <c r="B22" s="23" t="s">
        <v>16</v>
      </c>
      <c r="C22" s="23" t="s">
        <v>22</v>
      </c>
      <c r="D22" s="24" t="n">
        <v>42</v>
      </c>
      <c r="E22" s="24" t="n">
        <v>40</v>
      </c>
    </row>
    <row r="23" customFormat="false" ht="15" hidden="false" customHeight="true" outlineLevel="0" collapsed="false">
      <c r="A23" s="22" t="n">
        <v>46235</v>
      </c>
      <c r="B23" s="23" t="s">
        <v>17</v>
      </c>
      <c r="C23" s="23" t="s">
        <v>20</v>
      </c>
      <c r="D23" s="24" t="n">
        <v>162</v>
      </c>
      <c r="E23" s="24" t="n">
        <v>161</v>
      </c>
    </row>
    <row r="24" customFormat="false" ht="15" hidden="false" customHeight="true" outlineLevel="0" collapsed="false">
      <c r="A24" s="22" t="n">
        <v>46235</v>
      </c>
      <c r="B24" s="23" t="s">
        <v>17</v>
      </c>
      <c r="C24" s="23" t="s">
        <v>21</v>
      </c>
      <c r="D24" s="24" t="n">
        <v>108</v>
      </c>
      <c r="E24" s="24" t="n">
        <v>87</v>
      </c>
    </row>
    <row r="25" customFormat="false" ht="15" hidden="false" customHeight="true" outlineLevel="0" collapsed="false">
      <c r="A25" s="22" t="n">
        <v>46235</v>
      </c>
      <c r="B25" s="23" t="s">
        <v>17</v>
      </c>
      <c r="C25" s="23" t="s">
        <v>22</v>
      </c>
      <c r="D25" s="24" t="n">
        <v>68</v>
      </c>
      <c r="E25" s="24" t="n">
        <v>67</v>
      </c>
    </row>
    <row r="26" customFormat="false" ht="15" hidden="false" customHeight="true" outlineLevel="0" collapsed="false">
      <c r="A26" s="22" t="n">
        <v>46266</v>
      </c>
      <c r="B26" s="23" t="s">
        <v>14</v>
      </c>
      <c r="C26" s="23" t="s">
        <v>20</v>
      </c>
      <c r="D26" s="24" t="n">
        <v>130</v>
      </c>
      <c r="E26" s="24" t="n">
        <v>102</v>
      </c>
    </row>
    <row r="27" customFormat="false" ht="15" hidden="false" customHeight="true" outlineLevel="0" collapsed="false">
      <c r="A27" s="22" t="n">
        <v>46266</v>
      </c>
      <c r="B27" s="23" t="s">
        <v>14</v>
      </c>
      <c r="C27" s="23" t="s">
        <v>21</v>
      </c>
      <c r="D27" s="24" t="n">
        <v>86</v>
      </c>
      <c r="E27" s="24" t="n">
        <v>75</v>
      </c>
    </row>
    <row r="28" customFormat="false" ht="15" hidden="false" customHeight="true" outlineLevel="0" collapsed="false">
      <c r="A28" s="22" t="n">
        <v>46266</v>
      </c>
      <c r="B28" s="23" t="s">
        <v>14</v>
      </c>
      <c r="C28" s="23" t="s">
        <v>22</v>
      </c>
      <c r="D28" s="24" t="n">
        <v>54</v>
      </c>
      <c r="E28" s="24" t="n">
        <v>42</v>
      </c>
    </row>
    <row r="29" customFormat="false" ht="15" hidden="false" customHeight="true" outlineLevel="0" collapsed="false">
      <c r="A29" s="22" t="n">
        <v>46266</v>
      </c>
      <c r="B29" s="23" t="s">
        <v>15</v>
      </c>
      <c r="C29" s="23" t="s">
        <v>20</v>
      </c>
      <c r="D29" s="24" t="n">
        <v>149</v>
      </c>
      <c r="E29" s="24" t="n">
        <v>122</v>
      </c>
    </row>
    <row r="30" customFormat="false" ht="15" hidden="false" customHeight="true" outlineLevel="0" collapsed="false">
      <c r="A30" s="22" t="n">
        <v>46266</v>
      </c>
      <c r="B30" s="23" t="s">
        <v>15</v>
      </c>
      <c r="C30" s="23" t="s">
        <v>21</v>
      </c>
      <c r="D30" s="24" t="n">
        <v>99</v>
      </c>
      <c r="E30" s="24" t="n">
        <v>110</v>
      </c>
    </row>
    <row r="31" customFormat="false" ht="15" hidden="false" customHeight="true" outlineLevel="0" collapsed="false">
      <c r="A31" s="22" t="n">
        <v>46266</v>
      </c>
      <c r="B31" s="23" t="s">
        <v>15</v>
      </c>
      <c r="C31" s="23" t="s">
        <v>22</v>
      </c>
      <c r="D31" s="24" t="n">
        <v>62</v>
      </c>
      <c r="E31" s="24" t="n">
        <v>55</v>
      </c>
    </row>
    <row r="32" customFormat="false" ht="15" hidden="false" customHeight="true" outlineLevel="0" collapsed="false">
      <c r="A32" s="22" t="n">
        <v>46266</v>
      </c>
      <c r="B32" s="23" t="s">
        <v>16</v>
      </c>
      <c r="C32" s="23" t="s">
        <v>20</v>
      </c>
      <c r="D32" s="24" t="n">
        <v>104</v>
      </c>
      <c r="E32" s="24" t="n">
        <v>116</v>
      </c>
    </row>
    <row r="33" customFormat="false" ht="15" hidden="false" customHeight="true" outlineLevel="0" collapsed="false">
      <c r="A33" s="22" t="n">
        <v>46266</v>
      </c>
      <c r="B33" s="23" t="s">
        <v>16</v>
      </c>
      <c r="C33" s="23" t="s">
        <v>21</v>
      </c>
      <c r="D33" s="24" t="n">
        <v>69</v>
      </c>
      <c r="E33" s="24" t="n">
        <v>63</v>
      </c>
    </row>
    <row r="34" customFormat="false" ht="15" hidden="false" customHeight="true" outlineLevel="0" collapsed="false">
      <c r="A34" s="22" t="n">
        <v>46266</v>
      </c>
      <c r="B34" s="23" t="s">
        <v>16</v>
      </c>
      <c r="C34" s="23" t="s">
        <v>22</v>
      </c>
      <c r="D34" s="24" t="n">
        <v>43</v>
      </c>
      <c r="E34" s="24" t="n">
        <v>42</v>
      </c>
    </row>
    <row r="35" customFormat="false" ht="15" hidden="false" customHeight="true" outlineLevel="0" collapsed="false">
      <c r="A35" s="22" t="n">
        <v>46266</v>
      </c>
      <c r="B35" s="23" t="s">
        <v>17</v>
      </c>
      <c r="C35" s="23" t="s">
        <v>20</v>
      </c>
      <c r="D35" s="24" t="n">
        <v>168</v>
      </c>
      <c r="E35" s="24" t="n">
        <v>180</v>
      </c>
    </row>
    <row r="36" customFormat="false" ht="15" hidden="false" customHeight="true" outlineLevel="0" collapsed="false">
      <c r="A36" s="22" t="n">
        <v>46266</v>
      </c>
      <c r="B36" s="23" t="s">
        <v>17</v>
      </c>
      <c r="C36" s="23" t="s">
        <v>21</v>
      </c>
      <c r="D36" s="24" t="n">
        <v>112</v>
      </c>
      <c r="E36" s="24" t="n">
        <v>112</v>
      </c>
    </row>
    <row r="37" customFormat="false" ht="15" hidden="false" customHeight="true" outlineLevel="0" collapsed="false">
      <c r="A37" s="22" t="n">
        <v>46266</v>
      </c>
      <c r="B37" s="23" t="s">
        <v>17</v>
      </c>
      <c r="C37" s="23" t="s">
        <v>22</v>
      </c>
      <c r="D37" s="24" t="n">
        <v>70</v>
      </c>
      <c r="E37" s="24" t="n">
        <v>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0"/>
  </cols>
  <sheetData>
    <row r="1" customFormat="false" ht="15" hidden="false" customHeight="true" outlineLevel="0" collapsed="false">
      <c r="A1" s="25" t="s">
        <v>27</v>
      </c>
    </row>
    <row r="2" customFormat="false" ht="23.25" hidden="false" customHeight="true" outlineLevel="0" collapsed="false">
      <c r="A2" s="26" t="s">
        <v>28</v>
      </c>
    </row>
    <row r="3" customFormat="false" ht="15" hidden="false" customHeight="true" outlineLevel="0" collapsed="false">
      <c r="A3" s="26" t="s">
        <v>29</v>
      </c>
    </row>
    <row r="4" customFormat="false" ht="15" hidden="false" customHeight="true" outlineLevel="0" collapsed="false">
      <c r="A4" s="26" t="s">
        <v>30</v>
      </c>
    </row>
    <row r="5" customFormat="false" ht="15" hidden="false" customHeight="true" outlineLevel="0" collapsed="false">
      <c r="A5" s="26" t="s">
        <v>31</v>
      </c>
    </row>
    <row r="6" customFormat="false" ht="15" hidden="false" customHeight="true" outlineLevel="0" collapsed="false">
      <c r="A6" s="26" t="s">
        <v>32</v>
      </c>
    </row>
    <row r="7" customFormat="false" ht="15" hidden="false" customHeight="true" outlineLevel="0" collapsed="false">
      <c r="A7" s="26"/>
    </row>
    <row r="8" customFormat="false" ht="15" hidden="false" customHeight="true" outlineLevel="0" collapsed="false">
      <c r="A8" s="25" t="s">
        <v>33</v>
      </c>
    </row>
    <row r="9" customFormat="false" ht="15" hidden="false" customHeight="true" outlineLevel="0" collapsed="false">
      <c r="A9" s="26" t="s">
        <v>34</v>
      </c>
    </row>
    <row r="10" customFormat="false" ht="15" hidden="false" customHeight="true" outlineLevel="0" collapsed="false">
      <c r="A10" s="26" t="s">
        <v>35</v>
      </c>
    </row>
    <row r="11" customFormat="false" ht="15" hidden="false" customHeight="true" outlineLevel="0" collapsed="false">
      <c r="A11" s="26" t="s">
        <v>36</v>
      </c>
    </row>
    <row r="12" customFormat="false" ht="15" hidden="false" customHeight="true" outlineLevel="0" collapsed="false">
      <c r="A12" s="26" t="s">
        <v>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2026-10-11T12:26:36Z</dcterms:created>
  <dc:creator>Excel Keys</dc:creator>
  <dc:description/>
  <dc:language>en-US</dc:language>
  <cp:lastModifiedBy/>
  <dcterms:modified xsi:type="dcterms:W3CDTF">2026-10-11T12:54:53Z</dcterms:modified>
  <cp:revision>2</cp:revision>
  <dc:subject/>
  <dc:title>Monthly MIS Report Template (Excel Keys)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